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МБТ 2015" sheetId="1" r:id="rId1"/>
  </sheets>
  <definedNames>
    <definedName name="_xlnm.Print_Titles" localSheetId="0">'МБТ 2015'!$4:$4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26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<sst xmlns="http://schemas.openxmlformats.org/spreadsheetml/2006/main" count="47" uniqueCount="46">
  <si>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</si>
  <si>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</si>
  <si>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организацию отдыха детей в каникулярное время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</si>
  <si>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</si>
  <si>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</si>
  <si>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</si>
  <si>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Субсидии:</t>
  </si>
  <si>
    <t>Субвенции:</t>
  </si>
  <si>
    <t>Иные межбюджетные трансферты: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</si>
  <si>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</si>
  <si>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</si>
  <si>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</si>
  <si>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Возврат остатков</t>
  </si>
  <si>
    <t>БЕЗВОЗМЕЗДНЫЕ ПОСТУПЛЕНИЯ, С УЧЕТОМ ВОЗВРАТА ОСТАТКОВ ПРОШЛЫХ ЛЕТ</t>
  </si>
  <si>
    <t>БЕЗВОЗМЕЗДНЫЕ ПОСТУПЛЕНИЯ, ВСЕГО (межбюджетные трансферты)</t>
  </si>
  <si>
    <t>Детализированные межбюджетные трансферты, тыс. руб.</t>
  </si>
  <si>
    <t>на обеспечение мероприятий по оборудованию спортивных площадок в муниципальных общеобразовательных организациях</t>
  </si>
  <si>
    <t>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платы за коммунальные услуги</t>
  </si>
  <si>
    <t>на строительство, реконструкцию и капитальный ремонт автомобильных дорог общего пользования местного значения в рамках подготовки к чемпионату мира по футболу 2018 года</t>
  </si>
  <si>
    <t>на приобретение автобусов, работающих на газомоторном топливе, в рамках подготовки города Екатеринбурга к проведению в 2018 году чемпионата мира по футболу</t>
  </si>
  <si>
    <t>на завершение капитального ремонта здания, строительство паркинга, благоустройство территории, приобретение оборудования для Екатеринбургского театра юного зрителя</t>
  </si>
  <si>
    <t>2015, утверждено, Решение ЕГД от 23.12.2014 № 37/26</t>
  </si>
  <si>
    <t>2015, исполнение I кв</t>
  </si>
  <si>
    <t>%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</si>
  <si>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в муниципальных общеобразовательных организациях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</si>
  <si>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</si>
  <si>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строительство объектов социальной сферы на территории планировочного района "Академический" в городе Екатеринбурге</t>
  </si>
  <si>
    <t xml:space="preserve">на строительство и реконструкцию автомобильных дорог общего пользования местного значения 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</si>
  <si>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</si>
  <si>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на капитальный ремонт и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</si>
  <si>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на 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</si>
  <si>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на создание дополнительных мест в муниципальных системах дошкольного образования</t>
  </si>
  <si>
    <t>на строительство и реконструкцию объектов муниципальной собственности физической культуры и массового спорта</t>
  </si>
  <si>
    <t>на строительство и реконструкцию зданий дошкольных образовательных организаций</t>
  </si>
  <si>
    <t>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</si>
  <si>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на проведение мероприятий по информатизации муниципальных образований в рамках подпрограммы "Информационное общество Свердловской области"</t>
  </si>
  <si>
    <t>на осуществление государственного полномочия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</si>
  <si>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 обеспечение бесплатного проезда детей-сирот и детей, оставшихся без попечения родителей</t>
  </si>
  <si>
    <t>на ремонт улично-дорожной сети города Екатеринбурга как административного центра Свердловской области ("Столица")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</si>
  <si>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</si>
  <si>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на обеспечение изъятия в муниципальную собственность земельных участков и (или) расположенных на них объектов недвижимого имущества, иного имущества, попадающих в соответствие с документацией по планировке территории в границу территории размещения объектов инфраструктуры для проведения чемпионата мира по футболу в 2018 году, для размещения объектов улично-дорожной сети</t>
  </si>
  <si>
    <t>на приобретение и установку электронной системы судейства и хронометража для пдавания с информационным табло для муниципальной специализированной детско-юношеской спортивной школы олимпийского резерва "Юность"</t>
  </si>
  <si>
    <t>2015, утверждено, Решение ЕГД от 09.06.2015 № 16/35</t>
  </si>
  <si>
    <t>2015, исполнение I полугодие</t>
  </si>
  <si>
    <t>Приложение 2 к Аналитической справке об исполнении бюджета Екатеринбурга за I полугодие 2015 года</t>
  </si>
  <si>
    <t>средства из резервного фонда Правительства Свердловской области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</si>
</sst>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64" fontId="46" fillId="0" borderId="10" xfId="0" applyNumberFormat="1" applyFont="1" applyFill="1" applyBorder="1" applyAlignment="1">
      <alignment vertical="center"/>
    </xf>
    <xf numFmtId="165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vertical="center"/>
    </xf>
    <xf numFmtId="165" fontId="45" fillId="0" borderId="10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165" fontId="45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9.140625" defaultRowHeight="15"/>
  <cols>
    <col min="1" max="1" width="61.7109375" style="17" customWidth="1"/>
    <col min="2" max="2" width="15.7109375" style="1" bestFit="1" customWidth="1"/>
    <col min="3" max="3" width="14.28125" style="1" customWidth="1"/>
    <col min="4" max="4" width="8.140625" style="18" bestFit="1" customWidth="1"/>
    <col min="5" max="5" width="15.7109375" style="1" customWidth="1"/>
    <col min="6" max="6" width="14.28125" style="1" customWidth="1"/>
    <col min="7" max="7" width="9.00390625" style="18" bestFit="1" customWidth="1"/>
    <col min="8" max="16384" width="9.140625" style="1" customWidth="1"/>
  </cols>
  <sheetData>
    <row r="1" spans="1:7" ht="14.25" customHeight="1">
      <c r="A1" s="22" t="s">
        <v>44</v>
      </c>
      <c r="B1" s="22"/>
      <c r="C1" s="22"/>
      <c r="D1" s="22"/>
      <c r="E1" s="22"/>
      <c r="F1" s="22"/>
      <c r="G1" s="22"/>
    </row>
    <row r="2" spans="1:7" ht="14.25">
      <c r="A2" s="2"/>
      <c r="B2" s="2"/>
      <c r="C2" s="2"/>
      <c r="D2" s="2"/>
      <c r="E2" s="2"/>
      <c r="F2" s="20"/>
      <c r="G2" s="20"/>
    </row>
    <row r="3" spans="1:7" s="3" customFormat="1" ht="15" customHeight="1">
      <c r="A3" s="23" t="s">
        <v>15</v>
      </c>
      <c r="B3" s="23"/>
      <c r="C3" s="23"/>
      <c r="D3" s="23"/>
      <c r="E3" s="23"/>
      <c r="F3" s="23"/>
      <c r="G3" s="23"/>
    </row>
    <row r="4" spans="1:7" s="7" customFormat="1" ht="75">
      <c r="A4" s="4" t="s">
        <v>0</v>
      </c>
      <c r="B4" s="5" t="s">
        <v>21</v>
      </c>
      <c r="C4" s="5" t="s">
        <v>22</v>
      </c>
      <c r="D4" s="6" t="s">
        <v>23</v>
      </c>
      <c r="E4" s="5" t="s">
        <v>42</v>
      </c>
      <c r="F4" s="21" t="s">
        <v>43</v>
      </c>
      <c r="G4" s="6" t="s">
        <v>23</v>
      </c>
    </row>
    <row r="5" spans="1:7" s="7" customFormat="1" ht="30">
      <c r="A5" s="19" t="s">
        <v>14</v>
      </c>
      <c r="B5" s="8">
        <f>B6+B21+B32</f>
        <v>12374101.3</v>
      </c>
      <c r="C5" s="8">
        <f>C6+C21+C32</f>
        <v>2551496.5</v>
      </c>
      <c r="D5" s="9">
        <f>C5/B5</f>
        <v>0.20619650980229165</v>
      </c>
      <c r="E5" s="8">
        <f>E6+E21+E32</f>
        <v>13875086.8</v>
      </c>
      <c r="F5" s="8">
        <f>F6+F21+F32</f>
        <v>7347530.999999999</v>
      </c>
      <c r="G5" s="9">
        <f>F5/E5</f>
        <v>0.5295484710048803</v>
      </c>
    </row>
    <row r="6" spans="1:7" ht="15">
      <c r="A6" s="10" t="s">
        <v>6</v>
      </c>
      <c r="B6" s="8">
        <f>SUM(B7:B12)</f>
        <v>2453206.2</v>
      </c>
      <c r="C6" s="8">
        <f>SUM(C7:C12)</f>
        <v>122570</v>
      </c>
      <c r="D6" s="9">
        <f aca="true" t="shared" si="0" ref="D6:D42">C6/B6</f>
        <v>0.04996318695101944</v>
      </c>
      <c r="E6" s="8">
        <f>SUM(E7:E20)</f>
        <v>3779995.7</v>
      </c>
      <c r="F6" s="8">
        <f>SUM(F7:F20)</f>
        <v>1433790.3</v>
      </c>
      <c r="G6" s="9">
        <f aca="true" t="shared" si="1" ref="G6:G42">F6/E6</f>
        <v>0.37931003466485425</v>
      </c>
    </row>
    <row r="7" spans="1:7" ht="42.75">
      <c r="A7" s="11" t="s">
        <v>1</v>
      </c>
      <c r="B7" s="12">
        <v>555217</v>
      </c>
      <c r="C7" s="12">
        <v>111044</v>
      </c>
      <c r="D7" s="13">
        <f>C7/B7</f>
        <v>0.20000108065855332</v>
      </c>
      <c r="E7" s="12">
        <v>555217</v>
      </c>
      <c r="F7" s="12">
        <v>308455</v>
      </c>
      <c r="G7" s="13">
        <f>F7/E7</f>
        <v>0.5555575567750988</v>
      </c>
    </row>
    <row r="8" spans="1:7" ht="28.5">
      <c r="A8" s="11" t="s">
        <v>2</v>
      </c>
      <c r="B8" s="12">
        <v>264291.1</v>
      </c>
      <c r="C8" s="12">
        <v>0</v>
      </c>
      <c r="D8" s="13">
        <f>C8/B8</f>
        <v>0</v>
      </c>
      <c r="E8" s="12">
        <v>264291.1</v>
      </c>
      <c r="F8" s="12">
        <v>264291.1</v>
      </c>
      <c r="G8" s="13">
        <f>F8/E8</f>
        <v>1</v>
      </c>
    </row>
    <row r="9" spans="1:7" ht="42.75">
      <c r="A9" s="11" t="s">
        <v>16</v>
      </c>
      <c r="B9" s="12">
        <v>10000</v>
      </c>
      <c r="C9" s="12">
        <v>0</v>
      </c>
      <c r="D9" s="13">
        <f>C9/B9</f>
        <v>0</v>
      </c>
      <c r="E9" s="12">
        <v>10000</v>
      </c>
      <c r="F9" s="12">
        <v>9000</v>
      </c>
      <c r="G9" s="13">
        <f>F9/E9</f>
        <v>0.9</v>
      </c>
    </row>
    <row r="10" spans="1:7" ht="42.75">
      <c r="A10" s="11" t="s">
        <v>26</v>
      </c>
      <c r="B10" s="12">
        <v>460000</v>
      </c>
      <c r="C10" s="12">
        <v>11526</v>
      </c>
      <c r="D10" s="13">
        <f>C10/B10</f>
        <v>0.025056521739130436</v>
      </c>
      <c r="E10" s="12">
        <v>460000</v>
      </c>
      <c r="F10" s="12">
        <v>229664.2</v>
      </c>
      <c r="G10" s="13">
        <f>F10/E10</f>
        <v>0.49927000000000005</v>
      </c>
    </row>
    <row r="11" spans="1:7" ht="28.5">
      <c r="A11" s="11" t="s">
        <v>27</v>
      </c>
      <c r="B11" s="12">
        <v>237448.1</v>
      </c>
      <c r="C11" s="12">
        <v>0</v>
      </c>
      <c r="D11" s="13">
        <f t="shared" si="0"/>
        <v>0</v>
      </c>
      <c r="E11" s="12">
        <v>237448.1</v>
      </c>
      <c r="F11" s="12">
        <v>16508.7</v>
      </c>
      <c r="G11" s="13">
        <f t="shared" si="1"/>
        <v>0.06952550894279634</v>
      </c>
    </row>
    <row r="12" spans="1:7" ht="57">
      <c r="A12" s="11" t="s">
        <v>18</v>
      </c>
      <c r="B12" s="12">
        <v>926250</v>
      </c>
      <c r="C12" s="12">
        <v>0</v>
      </c>
      <c r="D12" s="13">
        <f t="shared" si="0"/>
        <v>0</v>
      </c>
      <c r="E12" s="12">
        <v>926250</v>
      </c>
      <c r="F12" s="12">
        <v>200000</v>
      </c>
      <c r="G12" s="13">
        <f t="shared" si="1"/>
        <v>0.21592442645074225</v>
      </c>
    </row>
    <row r="13" spans="1:7" ht="71.25">
      <c r="A13" s="11" t="s">
        <v>28</v>
      </c>
      <c r="B13" s="12"/>
      <c r="C13" s="12"/>
      <c r="D13" s="13"/>
      <c r="E13" s="12">
        <v>634.5</v>
      </c>
      <c r="F13" s="12">
        <v>634.5</v>
      </c>
      <c r="G13" s="13">
        <f t="shared" si="1"/>
        <v>1</v>
      </c>
    </row>
    <row r="14" spans="1:7" ht="57">
      <c r="A14" s="11" t="s">
        <v>29</v>
      </c>
      <c r="B14" s="12"/>
      <c r="C14" s="12"/>
      <c r="D14" s="13"/>
      <c r="E14" s="12">
        <v>9203.5</v>
      </c>
      <c r="F14" s="12">
        <v>9203.5</v>
      </c>
      <c r="G14" s="13">
        <f t="shared" si="1"/>
        <v>1</v>
      </c>
    </row>
    <row r="15" spans="1:7" ht="71.25">
      <c r="A15" s="11" t="s">
        <v>30</v>
      </c>
      <c r="B15" s="12"/>
      <c r="C15" s="12"/>
      <c r="D15" s="13"/>
      <c r="E15" s="12">
        <v>14399.7</v>
      </c>
      <c r="F15" s="12">
        <v>14399.7</v>
      </c>
      <c r="G15" s="13">
        <f t="shared" si="1"/>
        <v>1</v>
      </c>
    </row>
    <row r="16" spans="1:7" ht="28.5">
      <c r="A16" s="11" t="s">
        <v>31</v>
      </c>
      <c r="B16" s="12"/>
      <c r="C16" s="12"/>
      <c r="D16" s="13"/>
      <c r="E16" s="12">
        <v>380873</v>
      </c>
      <c r="F16" s="12">
        <v>303213</v>
      </c>
      <c r="G16" s="13">
        <f t="shared" si="1"/>
        <v>0.7961000123400713</v>
      </c>
    </row>
    <row r="17" spans="1:7" ht="42.75">
      <c r="A17" s="11" t="s">
        <v>32</v>
      </c>
      <c r="B17" s="12"/>
      <c r="C17" s="12"/>
      <c r="D17" s="13"/>
      <c r="E17" s="12">
        <v>20414.9</v>
      </c>
      <c r="F17" s="12">
        <v>0</v>
      </c>
      <c r="G17" s="13">
        <f t="shared" si="1"/>
        <v>0</v>
      </c>
    </row>
    <row r="18" spans="1:7" ht="28.5">
      <c r="A18" s="11" t="s">
        <v>33</v>
      </c>
      <c r="B18" s="12"/>
      <c r="C18" s="12"/>
      <c r="D18" s="13"/>
      <c r="E18" s="12">
        <v>892667.7</v>
      </c>
      <c r="F18" s="12">
        <v>71430</v>
      </c>
      <c r="G18" s="13">
        <f t="shared" si="1"/>
        <v>0.08001857802181037</v>
      </c>
    </row>
    <row r="19" spans="1:7" ht="57">
      <c r="A19" s="11" t="s">
        <v>34</v>
      </c>
      <c r="B19" s="12"/>
      <c r="C19" s="12"/>
      <c r="D19" s="13"/>
      <c r="E19" s="12">
        <v>6816.6</v>
      </c>
      <c r="F19" s="12">
        <v>6816.6</v>
      </c>
      <c r="G19" s="13">
        <f t="shared" si="1"/>
        <v>1</v>
      </c>
    </row>
    <row r="20" spans="1:7" ht="42.75">
      <c r="A20" s="11" t="s">
        <v>35</v>
      </c>
      <c r="B20" s="12"/>
      <c r="C20" s="12"/>
      <c r="D20" s="13"/>
      <c r="E20" s="12">
        <v>1779.6</v>
      </c>
      <c r="F20" s="12">
        <v>174</v>
      </c>
      <c r="G20" s="13">
        <f t="shared" si="1"/>
        <v>0.09777478084962914</v>
      </c>
    </row>
    <row r="21" spans="1:7" ht="15">
      <c r="A21" s="10" t="s">
        <v>7</v>
      </c>
      <c r="B21" s="8">
        <f>SUM(B22:B31)</f>
        <v>9478537.1</v>
      </c>
      <c r="C21" s="8">
        <f>SUM(C22:C31)</f>
        <v>2426471.5</v>
      </c>
      <c r="D21" s="9">
        <f t="shared" si="0"/>
        <v>0.25599641320177985</v>
      </c>
      <c r="E21" s="8">
        <f>SUM(E22:E31)</f>
        <v>9478537.1</v>
      </c>
      <c r="F21" s="8">
        <f>SUM(F22:F31)</f>
        <v>5554354.199999999</v>
      </c>
      <c r="G21" s="9">
        <f t="shared" si="1"/>
        <v>0.5859927688630348</v>
      </c>
    </row>
    <row r="22" spans="1:7" ht="71.25">
      <c r="A22" s="14" t="s">
        <v>24</v>
      </c>
      <c r="B22" s="12">
        <v>3752682</v>
      </c>
      <c r="C22" s="12">
        <v>917134</v>
      </c>
      <c r="D22" s="13">
        <f t="shared" si="0"/>
        <v>0.2443942758805569</v>
      </c>
      <c r="E22" s="12">
        <v>3752682</v>
      </c>
      <c r="F22" s="12">
        <v>2303605</v>
      </c>
      <c r="G22" s="13">
        <f t="shared" si="1"/>
        <v>0.613855637115002</v>
      </c>
    </row>
    <row r="23" spans="1:7" ht="57">
      <c r="A23" s="11" t="s">
        <v>25</v>
      </c>
      <c r="B23" s="12">
        <v>2247506</v>
      </c>
      <c r="C23" s="12">
        <v>503810</v>
      </c>
      <c r="D23" s="13">
        <f t="shared" si="0"/>
        <v>0.22416402892806514</v>
      </c>
      <c r="E23" s="12">
        <v>2247506</v>
      </c>
      <c r="F23" s="12">
        <v>1230812</v>
      </c>
      <c r="G23" s="13">
        <f t="shared" si="1"/>
        <v>0.5476345780611932</v>
      </c>
    </row>
    <row r="24" spans="1:7" ht="57">
      <c r="A24" s="11" t="s">
        <v>4</v>
      </c>
      <c r="B24" s="12">
        <v>1872345</v>
      </c>
      <c r="C24" s="12">
        <v>524100</v>
      </c>
      <c r="D24" s="13">
        <f t="shared" si="0"/>
        <v>0.2799163615679803</v>
      </c>
      <c r="E24" s="12">
        <v>1872345</v>
      </c>
      <c r="F24" s="12">
        <v>1122100</v>
      </c>
      <c r="G24" s="13">
        <f t="shared" si="1"/>
        <v>0.5993019448872937</v>
      </c>
    </row>
    <row r="25" spans="1:7" ht="57">
      <c r="A25" s="11" t="s">
        <v>3</v>
      </c>
      <c r="B25" s="12">
        <v>473910</v>
      </c>
      <c r="C25" s="12">
        <v>118711.1</v>
      </c>
      <c r="D25" s="13">
        <f t="shared" si="0"/>
        <v>0.2504929205967378</v>
      </c>
      <c r="E25" s="12">
        <v>473910</v>
      </c>
      <c r="F25" s="12">
        <v>253732.1</v>
      </c>
      <c r="G25" s="13">
        <f t="shared" si="1"/>
        <v>0.5354014475322318</v>
      </c>
    </row>
    <row r="26" spans="1:7" ht="57">
      <c r="A26" s="11" t="s">
        <v>5</v>
      </c>
      <c r="B26" s="12">
        <v>890458</v>
      </c>
      <c r="C26" s="12">
        <v>308400</v>
      </c>
      <c r="D26" s="13">
        <f t="shared" si="0"/>
        <v>0.34633862574091084</v>
      </c>
      <c r="E26" s="12">
        <v>890458</v>
      </c>
      <c r="F26" s="12">
        <v>492375</v>
      </c>
      <c r="G26" s="13">
        <f t="shared" si="1"/>
        <v>0.5529457874487061</v>
      </c>
    </row>
    <row r="27" spans="1:7" ht="71.25">
      <c r="A27" s="11" t="s">
        <v>11</v>
      </c>
      <c r="B27" s="12">
        <v>209672</v>
      </c>
      <c r="C27" s="12">
        <v>52418</v>
      </c>
      <c r="D27" s="13">
        <f t="shared" si="0"/>
        <v>0.25</v>
      </c>
      <c r="E27" s="12">
        <v>209672</v>
      </c>
      <c r="F27" s="12">
        <v>119766</v>
      </c>
      <c r="G27" s="13">
        <f t="shared" si="1"/>
        <v>0.5712064557976267</v>
      </c>
    </row>
    <row r="28" spans="1:7" ht="57">
      <c r="A28" s="11" t="s">
        <v>17</v>
      </c>
      <c r="B28" s="12">
        <v>30062</v>
      </c>
      <c r="C28" s="12">
        <v>0</v>
      </c>
      <c r="D28" s="13">
        <f t="shared" si="0"/>
        <v>0</v>
      </c>
      <c r="E28" s="12">
        <v>30062</v>
      </c>
      <c r="F28" s="12">
        <v>30062</v>
      </c>
      <c r="G28" s="13">
        <f t="shared" si="1"/>
        <v>1</v>
      </c>
    </row>
    <row r="29" spans="1:7" ht="114">
      <c r="A29" s="11" t="s">
        <v>36</v>
      </c>
      <c r="B29" s="15">
        <v>3.7</v>
      </c>
      <c r="C29" s="12">
        <v>0</v>
      </c>
      <c r="D29" s="13">
        <f t="shared" si="0"/>
        <v>0</v>
      </c>
      <c r="E29" s="15">
        <v>3.7</v>
      </c>
      <c r="F29" s="15">
        <v>3.7</v>
      </c>
      <c r="G29" s="13">
        <f t="shared" si="1"/>
        <v>1</v>
      </c>
    </row>
    <row r="30" spans="1:7" ht="71.25">
      <c r="A30" s="11" t="s">
        <v>9</v>
      </c>
      <c r="B30" s="15">
        <v>0.1</v>
      </c>
      <c r="C30" s="15">
        <v>0.1</v>
      </c>
      <c r="D30" s="13">
        <f t="shared" si="0"/>
        <v>1</v>
      </c>
      <c r="E30" s="15">
        <v>0.1</v>
      </c>
      <c r="F30" s="15">
        <v>0.1</v>
      </c>
      <c r="G30" s="13">
        <f t="shared" si="1"/>
        <v>1</v>
      </c>
    </row>
    <row r="31" spans="1:7" ht="28.5">
      <c r="A31" s="11" t="s">
        <v>10</v>
      </c>
      <c r="B31" s="12">
        <v>1898.3</v>
      </c>
      <c r="C31" s="12">
        <v>1898.3</v>
      </c>
      <c r="D31" s="13">
        <f t="shared" si="0"/>
        <v>1</v>
      </c>
      <c r="E31" s="12">
        <v>1898.3</v>
      </c>
      <c r="F31" s="12">
        <v>1898.3</v>
      </c>
      <c r="G31" s="13">
        <f t="shared" si="1"/>
        <v>1</v>
      </c>
    </row>
    <row r="32" spans="1:7" ht="15">
      <c r="A32" s="10" t="s">
        <v>8</v>
      </c>
      <c r="B32" s="8">
        <f>SUM(B33:B36)</f>
        <v>442358</v>
      </c>
      <c r="C32" s="8">
        <f>SUM(C33:C36)</f>
        <v>2455</v>
      </c>
      <c r="D32" s="9">
        <f t="shared" si="0"/>
        <v>0.005549803552778519</v>
      </c>
      <c r="E32" s="8">
        <f>SUM(E33:E39)</f>
        <v>616554</v>
      </c>
      <c r="F32" s="8">
        <f>SUM(F33:F40)</f>
        <v>359386.5</v>
      </c>
      <c r="G32" s="9">
        <f t="shared" si="1"/>
        <v>0.5828954154867214</v>
      </c>
    </row>
    <row r="33" spans="1:7" ht="28.5">
      <c r="A33" s="11" t="s">
        <v>37</v>
      </c>
      <c r="B33" s="12"/>
      <c r="C33" s="12">
        <v>2455</v>
      </c>
      <c r="D33" s="13"/>
      <c r="E33" s="12">
        <v>8184</v>
      </c>
      <c r="F33" s="12">
        <v>4910</v>
      </c>
      <c r="G33" s="13">
        <f t="shared" si="1"/>
        <v>0.5999511241446726</v>
      </c>
    </row>
    <row r="34" spans="1:7" ht="42.75">
      <c r="A34" s="11" t="s">
        <v>38</v>
      </c>
      <c r="B34" s="12">
        <v>20000</v>
      </c>
      <c r="C34" s="12">
        <v>0</v>
      </c>
      <c r="D34" s="13">
        <f t="shared" si="0"/>
        <v>0</v>
      </c>
      <c r="E34" s="12">
        <v>19500</v>
      </c>
      <c r="F34" s="12">
        <v>0</v>
      </c>
      <c r="G34" s="13">
        <f t="shared" si="1"/>
        <v>0</v>
      </c>
    </row>
    <row r="35" spans="1:7" ht="57">
      <c r="A35" s="11" t="s">
        <v>20</v>
      </c>
      <c r="B35" s="12">
        <v>350000</v>
      </c>
      <c r="C35" s="12">
        <v>0</v>
      </c>
      <c r="D35" s="13">
        <f t="shared" si="0"/>
        <v>0</v>
      </c>
      <c r="E35" s="12">
        <v>350000</v>
      </c>
      <c r="F35" s="12">
        <v>350000</v>
      </c>
      <c r="G35" s="13">
        <f t="shared" si="1"/>
        <v>1</v>
      </c>
    </row>
    <row r="36" spans="1:7" ht="42.75">
      <c r="A36" s="11" t="s">
        <v>19</v>
      </c>
      <c r="B36" s="12">
        <v>72358</v>
      </c>
      <c r="C36" s="12">
        <v>0</v>
      </c>
      <c r="D36" s="13">
        <f t="shared" si="0"/>
        <v>0</v>
      </c>
      <c r="E36" s="12">
        <v>72358</v>
      </c>
      <c r="F36" s="12">
        <v>0</v>
      </c>
      <c r="G36" s="13">
        <f t="shared" si="1"/>
        <v>0</v>
      </c>
    </row>
    <row r="37" spans="1:7" ht="85.5">
      <c r="A37" s="11" t="s">
        <v>39</v>
      </c>
      <c r="B37" s="12"/>
      <c r="C37" s="12"/>
      <c r="D37" s="13"/>
      <c r="E37" s="12">
        <v>3500</v>
      </c>
      <c r="F37" s="12">
        <v>3500</v>
      </c>
      <c r="G37" s="13">
        <f t="shared" si="1"/>
        <v>1</v>
      </c>
    </row>
    <row r="38" spans="1:7" ht="114">
      <c r="A38" s="11" t="s">
        <v>40</v>
      </c>
      <c r="B38" s="12"/>
      <c r="C38" s="12"/>
      <c r="D38" s="13"/>
      <c r="E38" s="12">
        <v>160000</v>
      </c>
      <c r="F38" s="12">
        <v>0</v>
      </c>
      <c r="G38" s="13">
        <f t="shared" si="1"/>
        <v>0</v>
      </c>
    </row>
    <row r="39" spans="1:7" ht="71.25">
      <c r="A39" s="11" t="s">
        <v>41</v>
      </c>
      <c r="B39" s="12"/>
      <c r="C39" s="12"/>
      <c r="D39" s="13"/>
      <c r="E39" s="12">
        <v>3012</v>
      </c>
      <c r="F39" s="12">
        <v>0</v>
      </c>
      <c r="G39" s="13">
        <f t="shared" si="1"/>
        <v>0</v>
      </c>
    </row>
    <row r="40" spans="1:7" ht="28.5">
      <c r="A40" s="11" t="s">
        <v>45</v>
      </c>
      <c r="B40" s="12"/>
      <c r="C40" s="12"/>
      <c r="D40" s="13"/>
      <c r="E40" s="12"/>
      <c r="F40" s="12">
        <v>976.5</v>
      </c>
      <c r="G40" s="13"/>
    </row>
    <row r="41" spans="1:7" ht="15">
      <c r="A41" s="16" t="s">
        <v>12</v>
      </c>
      <c r="B41" s="15"/>
      <c r="C41" s="12">
        <v>-213279</v>
      </c>
      <c r="D41" s="13"/>
      <c r="E41" s="12">
        <v>-34428</v>
      </c>
      <c r="F41" s="12">
        <v>-34860</v>
      </c>
      <c r="G41" s="13">
        <f t="shared" si="1"/>
        <v>1.0125479261066574</v>
      </c>
    </row>
    <row r="42" spans="1:7" ht="30">
      <c r="A42" s="16" t="s">
        <v>13</v>
      </c>
      <c r="B42" s="8">
        <f>B5+B41</f>
        <v>12374101.3</v>
      </c>
      <c r="C42" s="8">
        <f>C5+C41</f>
        <v>2338217.5</v>
      </c>
      <c r="D42" s="9">
        <f t="shared" si="0"/>
        <v>0.18896059142493038</v>
      </c>
      <c r="E42" s="8">
        <f>E5+E41</f>
        <v>13840658.8</v>
      </c>
      <c r="F42" s="8">
        <f>F5+F41</f>
        <v>7312670.999999999</v>
      </c>
      <c r="G42" s="9">
        <f t="shared" si="1"/>
        <v>0.5283470321513886</v>
      </c>
    </row>
  </sheetData>
  <sheetProtection/>
  <mergeCells count="2">
    <mergeCell ref="A1:G1"/>
    <mergeCell ref="A3:G3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 scale="98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2015-09-09T12:27:03Z</cp:lastPrinted>
  <dcterms:created xsi:type="dcterms:W3CDTF">2010-11-23T10:51:31Z</dcterms:created>
  <dcterms:modified xsi:type="dcterms:W3CDTF">2015-09-14T12:47:29Z</dcterms:modified>
  <cp:category/>
  <cp:version/>
  <cp:contentType/>
  <cp:contentStatus/>
</cp:coreProperties>
</file>