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Прил 2" sheetId="1" r:id="rId1"/>
  </sheets>
  <definedNames>
    <definedName name="_xlnm.Print_Titles" localSheetId="0">'Прил 2'!$4:$4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29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  <comment ref="A40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<sst xmlns="http://schemas.openxmlformats.org/spreadsheetml/2006/main" count="64" uniqueCount="64">
  <si>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</si>
  <si>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</si>
  <si>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</si>
  <si>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организацию и осуществление мероприятий по работе с молодежью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</si>
  <si>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</si>
  <si>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</si>
  <si>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</si>
  <si>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</si>
  <si>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Субсидии:</t>
  </si>
  <si>
    <t>Субвенции:</t>
  </si>
  <si>
    <t>Иные межбюджетные трансферты:</t>
  </si>
  <si>
    <t>на проведение мероприятий по информатизации муниципальных образований</t>
  </si>
  <si>
    <t>на проведение мероприятий по благоустройству дворовых территорий в муниципальных образованиях в Свердловской области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</si>
  <si>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</si>
  <si>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Резервный фонд Правительства Свердловской области: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</si>
  <si>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</si>
  <si>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</si>
  <si>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</si>
  <si>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</si>
  <si>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</si>
  <si>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Возврат остатков</t>
  </si>
  <si>
    <t>БЕЗВОЗМЕЗДНЫЕ ПОСТУПЛЕНИЯ, С УЧЕТОМ ВОЗВРАТА ОСТАТКОВ ПРОШЛЫХ ЛЕТ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</si>
  <si>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</si>
  <si>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</si>
  <si>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осуществление модернизации лифтового хозяйства в многоквартирных жилых домах</t>
  </si>
  <si>
    <t>БЕЗВОЗМЕЗДНЫЕ ПОСТУПЛЕНИЯ, ВСЕГО (межбюджетные трансферты)</t>
  </si>
  <si>
    <t>на строительство первой очереди метрополитена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</si>
  <si>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</si>
  <si>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</si>
  <si>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2014, I кв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</si>
  <si>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</si>
  <si>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подготовку молодых граждан к военной службе</t>
  </si>
  <si>
    <t>2014, I полугодие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</si>
  <si>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</si>
  <si>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обеспечение государственных гарантий прав граждан на получение общедоступного и бесплатного образования в муниципальных общеобразовательных учреждениях</t>
  </si>
  <si>
    <t>% исполнения за 9 месяцев</t>
  </si>
  <si>
    <t>2014, 9 месяцев</t>
  </si>
  <si>
    <t>на строительство и реконструкцию зданий дошкольных образовательных организаций</t>
  </si>
  <si>
    <t>на строительство и реконструкцию зданий дошкольных образовательных организаций за счет межбюджетных трансфертов из федерального бюджета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</si>
  <si>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</si>
  <si>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</si>
  <si>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организацию перевозки пассажиров к месту проведения трансляций матчей чемпионата мира по футболу</t>
  </si>
  <si>
    <t>на предоставление социальных выплат молодым семьям на погашение основной суммы долга и процентов по ипотечным жилищным кредитам (займам)</t>
  </si>
  <si>
    <t>2014, утверждено Решение ЕГД от 24.12.2013
№ 18/8</t>
  </si>
  <si>
    <t>на строительство объектов социальной сферы на территории планировочного района "Академический"</t>
  </si>
  <si>
    <t>на обеспечение мероприятий по оборудованию спортивных площадок в муниципальных общеобразовательных организациях</t>
  </si>
  <si>
    <t>на строительство (реконструкцию) зданий для размещения муниципальных учреждений культуры</t>
  </si>
  <si>
    <t>на приобретение оборудования для быстровозводимых физкультурно-оздоровительных комплексов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</si>
  <si>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</si>
  <si>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объектов муниципальной собственности физической культуры и массового спорта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</si>
  <si>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</si>
  <si>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проведение мероприятий по формированиюсети базовых общеобразовательных организаций в которых созданы условия для инклюзивного образования детей-инвалидов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</si>
  <si>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</si>
  <si>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ремонт улично-дорожной сети города Екатеринбурга как административного центра Свердловской области</t>
  </si>
  <si>
    <t>на оказание государственной поддержки на конкурсной основе муниципальным учреждениям культуры</t>
  </si>
  <si>
    <t>на содержание дополнительных вводимых мест в муниципальных системах дошкольного образования</t>
  </si>
  <si>
    <t>2014, утверждено Решение ЕГД от 09.12.2014 № 35/25</t>
  </si>
  <si>
    <t>2014, исполнено</t>
  </si>
  <si>
    <t>% исполнения</t>
  </si>
  <si>
    <t>на закупку автобусов и техники для жилищно-коммунального хозяйства, работающих на газомоторном топливе, за счет межбюджетных трансфертов из федерального бюджета</t>
  </si>
  <si>
    <t>на компенсацию расходов, связанных с оказанием в 2014 году медицинскими организациями гражданам Украины и лицам без гражданства, постоянно проживающим на территории Украины, медицинской помощи и проведением профилактических прививок, включенных в календарь профилактических прививок</t>
  </si>
  <si>
    <t>Приложение 2 к Аналитической справке
об исполнении бюджета Екатеринбурга за 2014 год</t>
  </si>
  <si>
    <t>Детализированные межбюджетные трансферты в 2014 году</t>
  </si>
  <si>
    <t>на оказание государственной поддержки на поддержку муниципальных общеобразовательных организаций, расположенных на территории Сввердловской области, реализующих инновационные образовательный программы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</si>
</sst>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vertical="center"/>
    </xf>
    <xf numFmtId="165" fontId="47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164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165" fontId="45" fillId="0" borderId="0" xfId="0" applyNumberFormat="1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8" sqref="P8"/>
    </sheetView>
  </sheetViews>
  <sheetFormatPr defaultColWidth="9.140625" defaultRowHeight="15"/>
  <cols>
    <col min="1" max="1" width="51.421875" style="21" customWidth="1"/>
    <col min="2" max="2" width="12.00390625" style="10" customWidth="1"/>
    <col min="3" max="3" width="10.7109375" style="10" bestFit="1" customWidth="1"/>
    <col min="4" max="5" width="10.7109375" style="10" customWidth="1"/>
    <col min="6" max="6" width="8.8515625" style="10" customWidth="1"/>
    <col min="7" max="8" width="12.28125" style="10" customWidth="1"/>
    <col min="9" max="9" width="8.8515625" style="10" customWidth="1"/>
    <col min="10" max="16384" width="9.140625" style="10" customWidth="1"/>
  </cols>
  <sheetData>
    <row r="1" spans="1:9" ht="33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62</v>
      </c>
      <c r="B2" s="25"/>
      <c r="C2" s="25"/>
      <c r="D2" s="25"/>
      <c r="E2" s="25"/>
      <c r="F2" s="25"/>
      <c r="G2" s="25"/>
      <c r="H2" s="25"/>
      <c r="I2" s="25"/>
    </row>
    <row r="3" spans="1:9" s="12" customFormat="1" ht="15.75">
      <c r="A3" s="11"/>
      <c r="B3" s="3"/>
      <c r="C3" s="3"/>
      <c r="D3" s="11"/>
      <c r="E3" s="11"/>
      <c r="F3" s="11"/>
      <c r="G3" s="11"/>
      <c r="H3" s="11"/>
      <c r="I3" s="11"/>
    </row>
    <row r="4" spans="1:9" s="14" customFormat="1" ht="89.25">
      <c r="A4" s="13" t="s">
        <v>0</v>
      </c>
      <c r="B4" s="1" t="s">
        <v>43</v>
      </c>
      <c r="C4" s="4" t="s">
        <v>29</v>
      </c>
      <c r="D4" s="4" t="s">
        <v>32</v>
      </c>
      <c r="E4" s="4" t="s">
        <v>36</v>
      </c>
      <c r="F4" s="5" t="s">
        <v>35</v>
      </c>
      <c r="G4" s="23" t="s">
        <v>56</v>
      </c>
      <c r="H4" s="4" t="s">
        <v>57</v>
      </c>
      <c r="I4" s="5" t="s">
        <v>58</v>
      </c>
    </row>
    <row r="5" spans="1:9" s="14" customFormat="1" ht="30">
      <c r="A5" s="15" t="s">
        <v>25</v>
      </c>
      <c r="B5" s="6">
        <f>B6+B36+B47</f>
        <v>10504250.9</v>
      </c>
      <c r="C5" s="6">
        <f>C6+C36+C47</f>
        <v>2959940.3</v>
      </c>
      <c r="D5" s="6">
        <f>D6+D36+D47</f>
        <v>6617699.399999999</v>
      </c>
      <c r="E5" s="6">
        <f>E6+E36+E47</f>
        <v>9219674.7</v>
      </c>
      <c r="F5" s="7">
        <f>E5/B5</f>
        <v>0.8777089187768734</v>
      </c>
      <c r="G5" s="6">
        <f>G6+G36+G47</f>
        <v>13701761</v>
      </c>
      <c r="H5" s="6">
        <f>H6+H36+H47</f>
        <v>13245641.300000003</v>
      </c>
      <c r="I5" s="7">
        <f aca="true" t="shared" si="0" ref="I5:I29">H5/G5</f>
        <v>0.9667108702304764</v>
      </c>
    </row>
    <row r="6" spans="1:9" ht="12.75">
      <c r="A6" s="16" t="s">
        <v>8</v>
      </c>
      <c r="B6" s="6">
        <f>SUM(B7:B34)</f>
        <v>1882398.4000000001</v>
      </c>
      <c r="C6" s="6">
        <f>SUM(C7:C34)</f>
        <v>279925.4</v>
      </c>
      <c r="D6" s="6">
        <f>SUM(D7:D34)</f>
        <v>1318598.3</v>
      </c>
      <c r="E6" s="6">
        <f>SUM(E7:E34)</f>
        <v>2427065.2000000007</v>
      </c>
      <c r="F6" s="7">
        <f>E6/B6</f>
        <v>1.2893472497639185</v>
      </c>
      <c r="G6" s="6">
        <f>SUM(G7:G34)</f>
        <v>4009747.6000000006</v>
      </c>
      <c r="H6" s="6">
        <f>SUM(H7:H35)</f>
        <v>3876419.9000000004</v>
      </c>
      <c r="I6" s="7">
        <f t="shared" si="0"/>
        <v>0.9667491041081987</v>
      </c>
    </row>
    <row r="7" spans="1:9" ht="76.5">
      <c r="A7" s="17" t="s">
        <v>22</v>
      </c>
      <c r="B7" s="2">
        <v>692281.8</v>
      </c>
      <c r="C7" s="2">
        <v>0</v>
      </c>
      <c r="D7" s="2">
        <v>0</v>
      </c>
      <c r="E7" s="2">
        <v>542049.1</v>
      </c>
      <c r="F7" s="8">
        <f>E7/B7</f>
        <v>0.7829890949032604</v>
      </c>
      <c r="G7" s="2">
        <v>692281.8</v>
      </c>
      <c r="H7" s="2">
        <v>689517.2</v>
      </c>
      <c r="I7" s="8">
        <f t="shared" si="0"/>
        <v>0.9960065395334673</v>
      </c>
    </row>
    <row r="8" spans="1:9" ht="63.75">
      <c r="A8" s="17" t="s">
        <v>28</v>
      </c>
      <c r="B8" s="2">
        <v>90627</v>
      </c>
      <c r="C8" s="2">
        <v>0</v>
      </c>
      <c r="D8" s="2">
        <v>0</v>
      </c>
      <c r="E8" s="2">
        <v>50000</v>
      </c>
      <c r="F8" s="8">
        <f>E8/B8</f>
        <v>0.5517119622187648</v>
      </c>
      <c r="G8" s="2">
        <v>90627</v>
      </c>
      <c r="H8" s="2">
        <v>90627</v>
      </c>
      <c r="I8" s="8">
        <f t="shared" si="0"/>
        <v>1</v>
      </c>
    </row>
    <row r="9" spans="1:9" ht="12.75">
      <c r="A9" s="17" t="s">
        <v>26</v>
      </c>
      <c r="B9" s="2">
        <v>93304</v>
      </c>
      <c r="C9" s="2">
        <v>89419.4</v>
      </c>
      <c r="D9" s="2">
        <v>89419.4</v>
      </c>
      <c r="E9" s="2">
        <v>89419.4</v>
      </c>
      <c r="F9" s="8">
        <f>E9/B9</f>
        <v>0.9583662008059676</v>
      </c>
      <c r="G9" s="2">
        <v>93304</v>
      </c>
      <c r="H9" s="2">
        <v>89419.4</v>
      </c>
      <c r="I9" s="8">
        <f t="shared" si="0"/>
        <v>0.9583662008059676</v>
      </c>
    </row>
    <row r="10" spans="1:9" ht="25.5">
      <c r="A10" s="17" t="s">
        <v>11</v>
      </c>
      <c r="B10" s="2"/>
      <c r="C10" s="2"/>
      <c r="D10" s="2"/>
      <c r="E10" s="2">
        <v>804</v>
      </c>
      <c r="F10" s="8"/>
      <c r="G10" s="2">
        <v>3500.8</v>
      </c>
      <c r="H10" s="2">
        <v>3463.3</v>
      </c>
      <c r="I10" s="8">
        <f t="shared" si="0"/>
        <v>0.9892881627056673</v>
      </c>
    </row>
    <row r="11" spans="1:9" ht="51">
      <c r="A11" s="17" t="s">
        <v>33</v>
      </c>
      <c r="B11" s="2">
        <v>5876</v>
      </c>
      <c r="C11" s="2">
        <v>0</v>
      </c>
      <c r="D11" s="2">
        <v>5288.4</v>
      </c>
      <c r="E11" s="2">
        <v>5288.4</v>
      </c>
      <c r="F11" s="8">
        <f>E11/B11</f>
        <v>0.8999999999999999</v>
      </c>
      <c r="G11" s="2">
        <v>5288.4</v>
      </c>
      <c r="H11" s="2">
        <v>5288.4</v>
      </c>
      <c r="I11" s="8">
        <f t="shared" si="0"/>
        <v>1</v>
      </c>
    </row>
    <row r="12" spans="1:9" ht="38.25">
      <c r="A12" s="17" t="s">
        <v>12</v>
      </c>
      <c r="B12" s="2"/>
      <c r="C12" s="2"/>
      <c r="D12" s="2"/>
      <c r="E12" s="2">
        <v>8989.3</v>
      </c>
      <c r="F12" s="8"/>
      <c r="G12" s="2">
        <v>9000</v>
      </c>
      <c r="H12" s="2">
        <v>8927.7</v>
      </c>
      <c r="I12" s="8">
        <f t="shared" si="0"/>
        <v>0.9919666666666668</v>
      </c>
    </row>
    <row r="13" spans="1:9" ht="38.25">
      <c r="A13" s="17" t="s">
        <v>44</v>
      </c>
      <c r="B13" s="2">
        <v>116060</v>
      </c>
      <c r="C13" s="2">
        <v>0</v>
      </c>
      <c r="D13" s="2">
        <v>0</v>
      </c>
      <c r="E13" s="2">
        <v>44700.3</v>
      </c>
      <c r="F13" s="8">
        <f>E13/B13</f>
        <v>0.3851481992073066</v>
      </c>
      <c r="G13" s="2">
        <v>111831</v>
      </c>
      <c r="H13" s="2">
        <v>93216.1</v>
      </c>
      <c r="I13" s="8">
        <f t="shared" si="0"/>
        <v>0.8335443660523469</v>
      </c>
    </row>
    <row r="14" spans="1:9" ht="25.5">
      <c r="A14" s="17" t="s">
        <v>24</v>
      </c>
      <c r="B14" s="2"/>
      <c r="C14" s="2"/>
      <c r="D14" s="2"/>
      <c r="E14" s="2">
        <v>10883.9</v>
      </c>
      <c r="F14" s="8"/>
      <c r="G14" s="2">
        <v>11000</v>
      </c>
      <c r="H14" s="2">
        <v>10883.9</v>
      </c>
      <c r="I14" s="8">
        <f t="shared" si="0"/>
        <v>0.9894454545454545</v>
      </c>
    </row>
    <row r="15" spans="1:9" ht="38.25">
      <c r="A15" s="17" t="s">
        <v>1</v>
      </c>
      <c r="B15" s="2">
        <v>634341</v>
      </c>
      <c r="C15" s="2">
        <v>190506</v>
      </c>
      <c r="D15" s="2">
        <v>352787</v>
      </c>
      <c r="E15" s="2">
        <v>395189</v>
      </c>
      <c r="F15" s="8">
        <f>E15/B15</f>
        <v>0.6229914194415938</v>
      </c>
      <c r="G15" s="2">
        <v>592784</v>
      </c>
      <c r="H15" s="2">
        <v>524110.5</v>
      </c>
      <c r="I15" s="8">
        <f t="shared" si="0"/>
        <v>0.8841508880131718</v>
      </c>
    </row>
    <row r="16" spans="1:9" ht="38.25">
      <c r="A16" s="17" t="s">
        <v>23</v>
      </c>
      <c r="B16" s="2"/>
      <c r="C16" s="2"/>
      <c r="D16" s="2">
        <v>550964.9</v>
      </c>
      <c r="E16" s="2">
        <v>550964.9</v>
      </c>
      <c r="F16" s="8"/>
      <c r="G16" s="2">
        <v>558068</v>
      </c>
      <c r="H16" s="2">
        <v>510964.9</v>
      </c>
      <c r="I16" s="8">
        <f t="shared" si="0"/>
        <v>0.9155961280704144</v>
      </c>
    </row>
    <row r="17" spans="1:9" ht="38.25">
      <c r="A17" s="17" t="s">
        <v>55</v>
      </c>
      <c r="B17" s="2"/>
      <c r="C17" s="2"/>
      <c r="D17" s="2"/>
      <c r="E17" s="2"/>
      <c r="F17" s="8"/>
      <c r="G17" s="2">
        <v>227033</v>
      </c>
      <c r="H17" s="2">
        <v>141555.8</v>
      </c>
      <c r="I17" s="8">
        <f t="shared" si="0"/>
        <v>0.6235031911660419</v>
      </c>
    </row>
    <row r="18" spans="1:9" ht="25.5">
      <c r="A18" s="17" t="s">
        <v>37</v>
      </c>
      <c r="B18" s="2"/>
      <c r="C18" s="2"/>
      <c r="D18" s="2"/>
      <c r="E18" s="2">
        <v>75100</v>
      </c>
      <c r="F18" s="8"/>
      <c r="G18" s="2">
        <v>550999.6</v>
      </c>
      <c r="H18" s="2">
        <v>530379.8</v>
      </c>
      <c r="I18" s="8">
        <f t="shared" si="0"/>
        <v>0.9625774682958029</v>
      </c>
    </row>
    <row r="19" spans="1:9" ht="51">
      <c r="A19" s="17" t="s">
        <v>38</v>
      </c>
      <c r="B19" s="2"/>
      <c r="C19" s="2"/>
      <c r="D19" s="2"/>
      <c r="E19" s="2">
        <v>351832.2</v>
      </c>
      <c r="F19" s="8"/>
      <c r="G19" s="2">
        <v>526616.3</v>
      </c>
      <c r="H19" s="2">
        <v>526616.3</v>
      </c>
      <c r="I19" s="8">
        <f t="shared" si="0"/>
        <v>1</v>
      </c>
    </row>
    <row r="20" spans="1:9" ht="76.5">
      <c r="A20" s="17" t="s">
        <v>18</v>
      </c>
      <c r="B20" s="18"/>
      <c r="C20" s="18"/>
      <c r="D20" s="2"/>
      <c r="E20" s="2">
        <v>3416</v>
      </c>
      <c r="F20" s="8"/>
      <c r="G20" s="2">
        <v>3416</v>
      </c>
      <c r="H20" s="2">
        <v>3416</v>
      </c>
      <c r="I20" s="8">
        <f t="shared" si="0"/>
        <v>1</v>
      </c>
    </row>
    <row r="21" spans="1:9" ht="51">
      <c r="A21" s="17" t="s">
        <v>51</v>
      </c>
      <c r="B21" s="18"/>
      <c r="C21" s="18"/>
      <c r="D21" s="2"/>
      <c r="E21" s="2"/>
      <c r="F21" s="8"/>
      <c r="G21" s="2">
        <v>1923</v>
      </c>
      <c r="H21" s="2">
        <v>1923</v>
      </c>
      <c r="I21" s="8">
        <f t="shared" si="0"/>
        <v>1</v>
      </c>
    </row>
    <row r="22" spans="1:9" ht="25.5">
      <c r="A22" s="17" t="s">
        <v>2</v>
      </c>
      <c r="B22" s="2">
        <v>249908.6</v>
      </c>
      <c r="C22" s="2">
        <v>0</v>
      </c>
      <c r="D22" s="2">
        <v>249908.6</v>
      </c>
      <c r="E22" s="2">
        <v>249908.6</v>
      </c>
      <c r="F22" s="8">
        <f>E22/B22</f>
        <v>1</v>
      </c>
      <c r="G22" s="2">
        <v>249908.6</v>
      </c>
      <c r="H22" s="2">
        <v>249720.6</v>
      </c>
      <c r="I22" s="8">
        <f t="shared" si="0"/>
        <v>0.9992477249682484</v>
      </c>
    </row>
    <row r="23" spans="1:9" ht="63.75">
      <c r="A23" s="17" t="s">
        <v>39</v>
      </c>
      <c r="B23" s="18"/>
      <c r="C23" s="18"/>
      <c r="D23" s="2">
        <v>16186.4</v>
      </c>
      <c r="E23" s="18">
        <v>16186.4</v>
      </c>
      <c r="F23" s="8"/>
      <c r="G23" s="2">
        <v>16186.4</v>
      </c>
      <c r="H23" s="2">
        <v>16186.4</v>
      </c>
      <c r="I23" s="8">
        <f t="shared" si="0"/>
        <v>1</v>
      </c>
    </row>
    <row r="24" spans="1:9" ht="38.25">
      <c r="A24" s="17" t="s">
        <v>49</v>
      </c>
      <c r="B24" s="18"/>
      <c r="C24" s="18"/>
      <c r="D24" s="2"/>
      <c r="E24" s="18"/>
      <c r="F24" s="8"/>
      <c r="G24" s="2">
        <v>14690</v>
      </c>
      <c r="H24" s="2">
        <v>12416.2</v>
      </c>
      <c r="I24" s="8">
        <f t="shared" si="0"/>
        <v>0.8452144315861131</v>
      </c>
    </row>
    <row r="25" spans="1:9" ht="38.25">
      <c r="A25" s="17" t="s">
        <v>47</v>
      </c>
      <c r="B25" s="18"/>
      <c r="C25" s="18"/>
      <c r="D25" s="2"/>
      <c r="E25" s="18"/>
      <c r="F25" s="8"/>
      <c r="G25" s="2">
        <v>26300</v>
      </c>
      <c r="H25" s="2">
        <v>26300</v>
      </c>
      <c r="I25" s="8">
        <f t="shared" si="0"/>
        <v>1</v>
      </c>
    </row>
    <row r="26" spans="1:9" ht="63.75">
      <c r="A26" s="17" t="s">
        <v>13</v>
      </c>
      <c r="B26" s="2"/>
      <c r="C26" s="2"/>
      <c r="D26" s="2">
        <v>9874.6</v>
      </c>
      <c r="E26" s="2">
        <v>9874.6</v>
      </c>
      <c r="F26" s="8"/>
      <c r="G26" s="2">
        <v>9874.6</v>
      </c>
      <c r="H26" s="2">
        <v>9874.6</v>
      </c>
      <c r="I26" s="8">
        <f t="shared" si="0"/>
        <v>1</v>
      </c>
    </row>
    <row r="27" spans="1:9" ht="38.25">
      <c r="A27" s="17" t="s">
        <v>45</v>
      </c>
      <c r="B27" s="2"/>
      <c r="C27" s="2"/>
      <c r="D27" s="2"/>
      <c r="E27" s="2"/>
      <c r="F27" s="8"/>
      <c r="G27" s="2">
        <v>110000</v>
      </c>
      <c r="H27" s="2">
        <v>110000</v>
      </c>
      <c r="I27" s="8">
        <f t="shared" si="0"/>
        <v>1</v>
      </c>
    </row>
    <row r="28" spans="1:9" ht="38.25">
      <c r="A28" s="17" t="s">
        <v>50</v>
      </c>
      <c r="B28" s="2"/>
      <c r="C28" s="2"/>
      <c r="D28" s="2"/>
      <c r="E28" s="2"/>
      <c r="F28" s="8"/>
      <c r="G28" s="2">
        <v>2136.7</v>
      </c>
      <c r="H28" s="2">
        <v>2136.7</v>
      </c>
      <c r="I28" s="8">
        <f t="shared" si="0"/>
        <v>1</v>
      </c>
    </row>
    <row r="29" spans="1:9" ht="25.5">
      <c r="A29" s="17" t="s">
        <v>3</v>
      </c>
      <c r="B29" s="2"/>
      <c r="C29" s="2"/>
      <c r="D29" s="2">
        <v>124</v>
      </c>
      <c r="E29" s="2">
        <v>124</v>
      </c>
      <c r="F29" s="8"/>
      <c r="G29" s="2">
        <v>124</v>
      </c>
      <c r="H29" s="2">
        <v>124</v>
      </c>
      <c r="I29" s="8">
        <f t="shared" si="0"/>
        <v>1</v>
      </c>
    </row>
    <row r="30" spans="1:9" ht="25.5">
      <c r="A30" s="17" t="s">
        <v>46</v>
      </c>
      <c r="B30" s="2"/>
      <c r="C30" s="2"/>
      <c r="D30" s="2"/>
      <c r="E30" s="2"/>
      <c r="F30" s="8"/>
      <c r="G30" s="2">
        <v>40000</v>
      </c>
      <c r="H30" s="2"/>
      <c r="I30" s="8"/>
    </row>
    <row r="31" spans="1:9" ht="38.25">
      <c r="A31" s="17" t="s">
        <v>48</v>
      </c>
      <c r="B31" s="2"/>
      <c r="C31" s="2"/>
      <c r="D31" s="2"/>
      <c r="E31" s="2"/>
      <c r="F31" s="8"/>
      <c r="G31" s="2">
        <v>18059.4</v>
      </c>
      <c r="H31" s="2">
        <v>18059.4</v>
      </c>
      <c r="I31" s="8">
        <f>H31/G31</f>
        <v>1</v>
      </c>
    </row>
    <row r="32" spans="1:9" ht="51">
      <c r="A32" s="17" t="s">
        <v>42</v>
      </c>
      <c r="B32" s="2"/>
      <c r="C32" s="2"/>
      <c r="D32" s="2">
        <v>43334.8</v>
      </c>
      <c r="E32" s="2">
        <v>20874.9</v>
      </c>
      <c r="F32" s="8"/>
      <c r="G32" s="2">
        <v>43334.8</v>
      </c>
      <c r="H32" s="2">
        <v>20874.9</v>
      </c>
      <c r="I32" s="8">
        <f>H32/G32</f>
        <v>0.48171215743467144</v>
      </c>
    </row>
    <row r="33" spans="1:9" ht="25.5">
      <c r="A33" s="17" t="s">
        <v>31</v>
      </c>
      <c r="B33" s="2"/>
      <c r="C33" s="2"/>
      <c r="D33" s="2">
        <v>710.2</v>
      </c>
      <c r="E33" s="2">
        <v>710.2</v>
      </c>
      <c r="F33" s="8"/>
      <c r="G33" s="2">
        <v>710.2</v>
      </c>
      <c r="H33" s="2">
        <v>710.2</v>
      </c>
      <c r="I33" s="8">
        <f>H33/G33</f>
        <v>1</v>
      </c>
    </row>
    <row r="34" spans="1:9" ht="63.75">
      <c r="A34" s="17" t="s">
        <v>19</v>
      </c>
      <c r="B34" s="2"/>
      <c r="C34" s="2"/>
      <c r="D34" s="2"/>
      <c r="E34" s="2">
        <v>750</v>
      </c>
      <c r="F34" s="8"/>
      <c r="G34" s="2">
        <v>750</v>
      </c>
      <c r="H34" s="2">
        <v>750</v>
      </c>
      <c r="I34" s="8">
        <f>H34/G34</f>
        <v>1</v>
      </c>
    </row>
    <row r="35" spans="1:9" ht="51">
      <c r="A35" s="17" t="s">
        <v>59</v>
      </c>
      <c r="B35" s="2"/>
      <c r="C35" s="2"/>
      <c r="D35" s="2"/>
      <c r="E35" s="2"/>
      <c r="F35" s="8"/>
      <c r="G35" s="2"/>
      <c r="H35" s="2">
        <v>178957.6</v>
      </c>
      <c r="I35" s="8"/>
    </row>
    <row r="36" spans="1:9" ht="12.75">
      <c r="A36" s="16" t="s">
        <v>9</v>
      </c>
      <c r="B36" s="6">
        <f>SUM(B37:B44)</f>
        <v>8621852.5</v>
      </c>
      <c r="C36" s="6">
        <f>SUM(C37:C44)</f>
        <v>2657303.9</v>
      </c>
      <c r="D36" s="6">
        <f>SUM(D37:D44)</f>
        <v>5272579.1</v>
      </c>
      <c r="E36" s="6">
        <f>SUM(E37:E46)</f>
        <v>6760729.899999999</v>
      </c>
      <c r="F36" s="7">
        <f>E36/B36</f>
        <v>0.7841388959043314</v>
      </c>
      <c r="G36" s="6">
        <f>SUM(G37:G46)</f>
        <v>8950667.4</v>
      </c>
      <c r="H36" s="6">
        <f>SUM(H37:H46)</f>
        <v>8726744.500000002</v>
      </c>
      <c r="I36" s="7">
        <f>H36/G36</f>
        <v>0.974982547111515</v>
      </c>
    </row>
    <row r="37" spans="1:9" ht="51">
      <c r="A37" s="19" t="s">
        <v>34</v>
      </c>
      <c r="B37" s="2">
        <v>3671764</v>
      </c>
      <c r="C37" s="2">
        <v>924653</v>
      </c>
      <c r="D37" s="2">
        <v>2221710</v>
      </c>
      <c r="E37" s="2">
        <v>2715229</v>
      </c>
      <c r="F37" s="8">
        <f>E37/B37</f>
        <v>0.7394889758709983</v>
      </c>
      <c r="G37" s="2">
        <v>3631285</v>
      </c>
      <c r="H37" s="2">
        <v>3625989.6</v>
      </c>
      <c r="I37" s="8">
        <f>H37/G37</f>
        <v>0.9985417283413448</v>
      </c>
    </row>
    <row r="38" spans="1:9" ht="51">
      <c r="A38" s="17" t="s">
        <v>4</v>
      </c>
      <c r="B38" s="2">
        <v>426469.9</v>
      </c>
      <c r="C38" s="2">
        <v>162696</v>
      </c>
      <c r="D38" s="2">
        <v>300482</v>
      </c>
      <c r="E38" s="2">
        <v>382266.8</v>
      </c>
      <c r="F38" s="8">
        <f>E38/B38</f>
        <v>0.8963511844563942</v>
      </c>
      <c r="G38" s="2">
        <v>426469.9</v>
      </c>
      <c r="H38" s="2">
        <v>484969.9</v>
      </c>
      <c r="I38" s="8">
        <f>H38/G38</f>
        <v>1.137172635161356</v>
      </c>
    </row>
    <row r="39" spans="1:9" ht="63.75">
      <c r="A39" s="17" t="s">
        <v>5</v>
      </c>
      <c r="B39" s="2">
        <v>1643513</v>
      </c>
      <c r="C39" s="2">
        <v>661600</v>
      </c>
      <c r="D39" s="2">
        <v>994807</v>
      </c>
      <c r="E39" s="2">
        <v>1331280</v>
      </c>
      <c r="F39" s="8">
        <f aca="true" t="shared" si="1" ref="F39:F44">E39/B39</f>
        <v>0.8100209733661979</v>
      </c>
      <c r="G39" s="2">
        <v>1728513</v>
      </c>
      <c r="H39" s="2">
        <v>1582820</v>
      </c>
      <c r="I39" s="8">
        <f>H39/G39</f>
        <v>0.9157119443128284</v>
      </c>
    </row>
    <row r="40" spans="1:9" ht="51">
      <c r="A40" s="17" t="s">
        <v>6</v>
      </c>
      <c r="B40" s="2">
        <v>860160</v>
      </c>
      <c r="C40" s="2">
        <v>311580</v>
      </c>
      <c r="D40" s="2">
        <v>459104</v>
      </c>
      <c r="E40" s="2">
        <v>576370</v>
      </c>
      <c r="F40" s="8">
        <f t="shared" si="1"/>
        <v>0.6700730096726191</v>
      </c>
      <c r="G40" s="2">
        <v>860160</v>
      </c>
      <c r="H40" s="2">
        <v>670820</v>
      </c>
      <c r="I40" s="8">
        <f>H40/G40</f>
        <v>0.7798781622023809</v>
      </c>
    </row>
    <row r="41" spans="1:9" ht="63.75">
      <c r="A41" s="17" t="s">
        <v>15</v>
      </c>
      <c r="B41" s="18">
        <v>0.1</v>
      </c>
      <c r="C41" s="18">
        <v>0.1</v>
      </c>
      <c r="D41" s="18">
        <v>0.1</v>
      </c>
      <c r="E41" s="18">
        <v>0.1</v>
      </c>
      <c r="F41" s="8">
        <f t="shared" si="1"/>
        <v>1</v>
      </c>
      <c r="G41" s="18">
        <v>0.1</v>
      </c>
      <c r="H41" s="18"/>
      <c r="I41" s="8"/>
    </row>
    <row r="42" spans="1:9" ht="25.5">
      <c r="A42" s="17" t="s">
        <v>16</v>
      </c>
      <c r="B42" s="2">
        <v>1787.5</v>
      </c>
      <c r="C42" s="2">
        <v>1787.5</v>
      </c>
      <c r="D42" s="2">
        <v>1787.5</v>
      </c>
      <c r="E42" s="2">
        <v>1787.5</v>
      </c>
      <c r="F42" s="8">
        <f t="shared" si="1"/>
        <v>1</v>
      </c>
      <c r="G42" s="2">
        <v>1787.5</v>
      </c>
      <c r="H42" s="2">
        <v>1787.5</v>
      </c>
      <c r="I42" s="8">
        <f>H42/G42</f>
        <v>1</v>
      </c>
    </row>
    <row r="43" spans="1:9" ht="63.75">
      <c r="A43" s="17" t="s">
        <v>17</v>
      </c>
      <c r="B43" s="2">
        <v>299731</v>
      </c>
      <c r="C43" s="2">
        <v>99910.3</v>
      </c>
      <c r="D43" s="2">
        <v>149865.5</v>
      </c>
      <c r="E43" s="2">
        <v>238340</v>
      </c>
      <c r="F43" s="8">
        <f t="shared" si="1"/>
        <v>0.7951796777777407</v>
      </c>
      <c r="G43" s="2">
        <v>326814.5</v>
      </c>
      <c r="H43" s="2">
        <v>325839.4</v>
      </c>
      <c r="I43" s="8">
        <f>H43/G43</f>
        <v>0.9970163502537372</v>
      </c>
    </row>
    <row r="44" spans="1:9" ht="51">
      <c r="A44" s="17" t="s">
        <v>27</v>
      </c>
      <c r="B44" s="2">
        <v>1718427</v>
      </c>
      <c r="C44" s="2">
        <v>495077</v>
      </c>
      <c r="D44" s="2">
        <v>1144823</v>
      </c>
      <c r="E44" s="2">
        <v>1515454</v>
      </c>
      <c r="F44" s="8">
        <f t="shared" si="1"/>
        <v>0.8818844210431982</v>
      </c>
      <c r="G44" s="2">
        <v>1975404</v>
      </c>
      <c r="H44" s="2">
        <v>1975404</v>
      </c>
      <c r="I44" s="8">
        <f>H44/G44</f>
        <v>1</v>
      </c>
    </row>
    <row r="45" spans="1:9" ht="51">
      <c r="A45" s="17" t="s">
        <v>52</v>
      </c>
      <c r="B45" s="2"/>
      <c r="C45" s="2"/>
      <c r="D45" s="2"/>
      <c r="E45" s="2"/>
      <c r="F45" s="8"/>
      <c r="G45" s="2">
        <v>229.8</v>
      </c>
      <c r="H45" s="2">
        <v>59110.3</v>
      </c>
      <c r="I45" s="8"/>
    </row>
    <row r="46" spans="1:9" ht="102">
      <c r="A46" s="17" t="s">
        <v>40</v>
      </c>
      <c r="B46" s="2"/>
      <c r="C46" s="2"/>
      <c r="D46" s="2"/>
      <c r="E46" s="2">
        <v>2.5</v>
      </c>
      <c r="F46" s="8"/>
      <c r="G46" s="2">
        <v>3.6</v>
      </c>
      <c r="H46" s="2">
        <v>3.8</v>
      </c>
      <c r="I46" s="8">
        <f aca="true" t="shared" si="2" ref="I46:I52">H46/G46</f>
        <v>1.0555555555555556</v>
      </c>
    </row>
    <row r="47" spans="1:9" ht="12.75">
      <c r="A47" s="16" t="s">
        <v>10</v>
      </c>
      <c r="B47" s="6">
        <f>SUM(B49:B55)</f>
        <v>0</v>
      </c>
      <c r="C47" s="6">
        <f>SUM(C49:C55)</f>
        <v>22711</v>
      </c>
      <c r="D47" s="6">
        <f>SUM(D49:D55)</f>
        <v>26522</v>
      </c>
      <c r="E47" s="6">
        <f>SUM(E49:E55)</f>
        <v>31879.6</v>
      </c>
      <c r="F47" s="7"/>
      <c r="G47" s="6">
        <f>SUM(G48:G55)</f>
        <v>741346</v>
      </c>
      <c r="H47" s="6">
        <f>SUM(H48:H55)</f>
        <v>642476.9</v>
      </c>
      <c r="I47" s="7">
        <f t="shared" si="2"/>
        <v>0.8666356869801686</v>
      </c>
    </row>
    <row r="48" spans="1:9" ht="38.25">
      <c r="A48" s="17" t="s">
        <v>53</v>
      </c>
      <c r="B48" s="6"/>
      <c r="C48" s="6"/>
      <c r="D48" s="6"/>
      <c r="E48" s="6"/>
      <c r="F48" s="7"/>
      <c r="G48" s="2">
        <v>700000</v>
      </c>
      <c r="H48" s="2">
        <v>592050</v>
      </c>
      <c r="I48" s="8">
        <f t="shared" si="2"/>
        <v>0.8457857142857143</v>
      </c>
    </row>
    <row r="49" spans="1:9" ht="102">
      <c r="A49" s="19" t="s">
        <v>7</v>
      </c>
      <c r="B49" s="2"/>
      <c r="C49" s="2">
        <v>2711</v>
      </c>
      <c r="D49" s="2">
        <v>5422</v>
      </c>
      <c r="E49" s="2">
        <v>6326</v>
      </c>
      <c r="F49" s="8"/>
      <c r="G49" s="2">
        <v>9037</v>
      </c>
      <c r="H49" s="2">
        <v>8158</v>
      </c>
      <c r="I49" s="8">
        <f t="shared" si="2"/>
        <v>0.9027332079229833</v>
      </c>
    </row>
    <row r="50" spans="1:9" ht="76.5">
      <c r="A50" s="17" t="s">
        <v>30</v>
      </c>
      <c r="B50" s="2"/>
      <c r="C50" s="2">
        <v>20000</v>
      </c>
      <c r="D50" s="2">
        <v>20000</v>
      </c>
      <c r="E50" s="2">
        <v>20000</v>
      </c>
      <c r="F50" s="8"/>
      <c r="G50" s="2">
        <v>20000</v>
      </c>
      <c r="H50" s="2">
        <v>20000</v>
      </c>
      <c r="I50" s="8">
        <f t="shared" si="2"/>
        <v>1</v>
      </c>
    </row>
    <row r="51" spans="1:9" ht="25.5">
      <c r="A51" s="17" t="s">
        <v>54</v>
      </c>
      <c r="B51" s="2"/>
      <c r="C51" s="2"/>
      <c r="D51" s="2"/>
      <c r="E51" s="2"/>
      <c r="F51" s="8"/>
      <c r="G51" s="2">
        <v>5400</v>
      </c>
      <c r="H51" s="2">
        <v>5400</v>
      </c>
      <c r="I51" s="8">
        <f t="shared" si="2"/>
        <v>1</v>
      </c>
    </row>
    <row r="52" spans="1:9" ht="38.25">
      <c r="A52" s="17" t="s">
        <v>41</v>
      </c>
      <c r="B52" s="2"/>
      <c r="C52" s="2"/>
      <c r="D52" s="2"/>
      <c r="E52" s="2">
        <v>3360</v>
      </c>
      <c r="F52" s="8"/>
      <c r="G52" s="2">
        <v>3360</v>
      </c>
      <c r="H52" s="2">
        <v>3360</v>
      </c>
      <c r="I52" s="8">
        <f t="shared" si="2"/>
        <v>1</v>
      </c>
    </row>
    <row r="53" spans="1:9" ht="63.75">
      <c r="A53" s="17" t="s">
        <v>63</v>
      </c>
      <c r="B53" s="2"/>
      <c r="C53" s="2"/>
      <c r="D53" s="2"/>
      <c r="E53" s="2"/>
      <c r="F53" s="8"/>
      <c r="G53" s="2"/>
      <c r="H53" s="2">
        <v>2500</v>
      </c>
      <c r="I53" s="8"/>
    </row>
    <row r="54" spans="1:9" ht="76.5">
      <c r="A54" s="17" t="s">
        <v>60</v>
      </c>
      <c r="B54" s="2"/>
      <c r="C54" s="2"/>
      <c r="D54" s="2"/>
      <c r="E54" s="2"/>
      <c r="F54" s="8"/>
      <c r="G54" s="2"/>
      <c r="H54" s="2">
        <v>1058.5</v>
      </c>
      <c r="I54" s="8"/>
    </row>
    <row r="55" spans="1:9" ht="12.75">
      <c r="A55" s="17" t="s">
        <v>14</v>
      </c>
      <c r="B55" s="2"/>
      <c r="C55" s="2"/>
      <c r="D55" s="2">
        <v>1100</v>
      </c>
      <c r="E55" s="2">
        <v>2193.6</v>
      </c>
      <c r="F55" s="8"/>
      <c r="G55" s="2">
        <v>3549</v>
      </c>
      <c r="H55" s="2">
        <v>9950.4</v>
      </c>
      <c r="I55" s="8">
        <f>H55/G55</f>
        <v>2.8037193575655115</v>
      </c>
    </row>
    <row r="56" spans="1:9" ht="12.75">
      <c r="A56" s="20" t="s">
        <v>20</v>
      </c>
      <c r="B56" s="18"/>
      <c r="C56" s="6">
        <v>-336998</v>
      </c>
      <c r="D56" s="6">
        <v>-185730</v>
      </c>
      <c r="E56" s="6">
        <v>-112439</v>
      </c>
      <c r="F56" s="8"/>
      <c r="G56" s="6">
        <v>-97208</v>
      </c>
      <c r="H56" s="6">
        <v>-102563</v>
      </c>
      <c r="I56" s="8">
        <f>H56/G56</f>
        <v>1.0550880585960003</v>
      </c>
    </row>
    <row r="57" spans="1:9" ht="25.5">
      <c r="A57" s="20" t="s">
        <v>21</v>
      </c>
      <c r="B57" s="6">
        <f>B5+B56</f>
        <v>10504250.9</v>
      </c>
      <c r="C57" s="6">
        <f>C5+C56</f>
        <v>2622942.3</v>
      </c>
      <c r="D57" s="6">
        <f>D5+D56</f>
        <v>6431969.399999999</v>
      </c>
      <c r="E57" s="6">
        <f>E5+E56</f>
        <v>9107235.7</v>
      </c>
      <c r="F57" s="7">
        <f>E57/B57</f>
        <v>0.8670047761330605</v>
      </c>
      <c r="G57" s="6">
        <f>G5+G56</f>
        <v>13604553</v>
      </c>
      <c r="H57" s="6">
        <f>H5+H56</f>
        <v>13143078.300000003</v>
      </c>
      <c r="I57" s="7">
        <f>H57/G57</f>
        <v>0.9660793926856694</v>
      </c>
    </row>
    <row r="58" spans="2:9" ht="12.75">
      <c r="B58" s="9"/>
      <c r="C58" s="9"/>
      <c r="D58" s="9"/>
      <c r="E58" s="9"/>
      <c r="F58" s="22"/>
      <c r="G58" s="9"/>
      <c r="H58" s="9"/>
      <c r="I58" s="22"/>
    </row>
  </sheetData>
  <sheetProtection/>
  <mergeCells count="2">
    <mergeCell ref="A1:I1"/>
    <mergeCell ref="A2:I2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landscape" paperSize="9" scale="9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2015-03-30T04:59:20Z</cp:lastPrinted>
  <dcterms:created xsi:type="dcterms:W3CDTF">2010-11-23T10:51:31Z</dcterms:created>
  <dcterms:modified xsi:type="dcterms:W3CDTF">2015-04-20T04:11:05Z</dcterms:modified>
  <cp:category/>
  <cp:version/>
  <cp:contentType/>
  <cp:contentStatus/>
</cp:coreProperties>
</file>